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OLE_LINK1" localSheetId="0">Sheet1!$D$3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"/>
</calcChain>
</file>

<file path=xl/sharedStrings.xml><?xml version="1.0" encoding="utf-8"?>
<sst xmlns="http://schemas.openxmlformats.org/spreadsheetml/2006/main" count="101" uniqueCount="64">
  <si>
    <t>Description</t>
  </si>
  <si>
    <t>01</t>
  </si>
  <si>
    <t>FRAME</t>
  </si>
  <si>
    <t>02</t>
  </si>
  <si>
    <t>03</t>
  </si>
  <si>
    <t>COVER</t>
  </si>
  <si>
    <t>04</t>
  </si>
  <si>
    <t>CAP</t>
  </si>
  <si>
    <t>05</t>
  </si>
  <si>
    <t>PIPE</t>
  </si>
  <si>
    <t>06</t>
  </si>
  <si>
    <t>CLAMP</t>
  </si>
  <si>
    <t>07</t>
  </si>
  <si>
    <t>PEDAL</t>
  </si>
  <si>
    <t>08</t>
  </si>
  <si>
    <t>09</t>
  </si>
  <si>
    <t>PLATE</t>
  </si>
  <si>
    <t>DECAL</t>
  </si>
  <si>
    <t>STUD BOLT</t>
  </si>
  <si>
    <t>COUPLING</t>
  </si>
  <si>
    <t>SCREW</t>
  </si>
  <si>
    <t>WASHER</t>
  </si>
  <si>
    <t>LOCK NUT</t>
  </si>
  <si>
    <t>QTY</t>
  </si>
  <si>
    <t>SKU</t>
  </si>
  <si>
    <t>ITEM</t>
  </si>
  <si>
    <t>E88130</t>
  </si>
  <si>
    <t>E82391</t>
  </si>
  <si>
    <t>E82397</t>
  </si>
  <si>
    <t>E83499</t>
  </si>
  <si>
    <t>E83486</t>
  </si>
  <si>
    <t>E81441</t>
  </si>
  <si>
    <t>E88146</t>
  </si>
  <si>
    <t>E83640</t>
  </si>
  <si>
    <t>E86263</t>
  </si>
  <si>
    <t>E83795</t>
  </si>
  <si>
    <t>E83704</t>
  </si>
  <si>
    <t>E81874</t>
  </si>
  <si>
    <t>E82772</t>
  </si>
  <si>
    <t>E83278</t>
  </si>
  <si>
    <t>E83833</t>
  </si>
  <si>
    <t>E81709</t>
  </si>
  <si>
    <t>E83550</t>
  </si>
  <si>
    <t>E83948</t>
  </si>
  <si>
    <t>E82773</t>
  </si>
  <si>
    <t>Frame, CRS/DRS</t>
  </si>
  <si>
    <t>Plug</t>
  </si>
  <si>
    <t>Hose, 12 OD x L 100</t>
  </si>
  <si>
    <t>Clamp  DRS/CRS</t>
  </si>
  <si>
    <t>Accelerator control box</t>
  </si>
  <si>
    <t>Cover</t>
  </si>
  <si>
    <t>Decal, Tripla 65 Dash Board</t>
  </si>
  <si>
    <t>Squeegee shaft support</t>
  </si>
  <si>
    <t>Oval Hd Phil Machine Screw M5x35 SS</t>
  </si>
  <si>
    <t>Hex Bolt M8x16 Zinc</t>
  </si>
  <si>
    <t>Lock Washer M8x13x2.2 Zinc</t>
  </si>
  <si>
    <t>Flat Washer M8x17x1.6 Zinc</t>
  </si>
  <si>
    <t>Hex Bolt M6x20 Zinc</t>
  </si>
  <si>
    <t>Flat Washer M6.5x24x2 Zinc</t>
  </si>
  <si>
    <t>Hex Bolt M8x25 Zinc</t>
  </si>
  <si>
    <t>Nyloc Hex Nut, M8 Zinc</t>
  </si>
  <si>
    <t>NyLoc Hex Nut, M6 Zinc</t>
  </si>
  <si>
    <t>Lock Washer M10x18x2.2 Zinc</t>
  </si>
  <si>
    <t>Flat Washer M10x21x2 Zinc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</si>
</sst>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0"/>
  <sheetViews>
    <sheetView workbookViewId="0">
      <selection activeCell="H3" sqref="H3:H30"/>
    </sheetView>
  </sheetViews>
  <sheetFormatPr defaultRowHeight="15"/>
  <cols>
    <col min="2" max="2" width="6.85546875" customWidth="1"/>
    <col min="3" max="3" width="6.140625" bestFit="1" customWidth="1"/>
    <col min="4" max="4" width="10.7109375" style="8" customWidth="1"/>
    <col min="5" max="5" width="13.140625" style="7" customWidth="1"/>
    <col min="6" max="6" width="19.42578125" customWidth="1"/>
    <col min="8" max="8" width="34.140625" customWidth="1"/>
  </cols>
  <sheetData>
    <row r="2" spans="2:8">
      <c r="B2" t="s">
        <v>25</v>
      </c>
      <c r="D2" s="9" t="s">
        <v>24</v>
      </c>
      <c r="E2" s="5" t="s">
        <v>23</v>
      </c>
      <c r="F2" s="1" t="s">
        <v>0</v>
      </c>
    </row>
    <row r="3" spans="2:8">
      <c r="B3" s="2" t="s">
        <v>1</v>
      </c>
      <c r="C3" s="3">
        <v>209909</v>
      </c>
      <c r="D3" s="10">
        <f>IF(ISNA(VLOOKUP(C3,[1]Sheet2!$F$2:$I$17496,4,FALSE))=TRUE,(C3),(LEFT(VLOOKUP(C3,[1]Sheet2!$F$2:$I$17496,4,FALSE),6)))</f>
        <v>209909</v>
      </c>
      <c r="E3" s="6">
        <v>1</v>
      </c>
      <c r="F3" s="2" t="s">
        <v>2</v>
      </c>
      <c r="H3" s="16" t="str">
        <f>IFERROR(VLOOKUP(TRIM(C3),[2]!Table_Query_from_BetcoViews[[AlternateID]:[ItemDescr2]],5,FALSE),F3)</f>
        <v>FRAME</v>
      </c>
    </row>
    <row r="4" spans="2:8">
      <c r="B4" s="2" t="s">
        <v>3</v>
      </c>
      <c r="C4" s="3">
        <v>407633</v>
      </c>
      <c r="D4" s="10" t="str">
        <f>IF(ISNA(VLOOKUP(C4,[1]Sheet2!$F$2:$I$17496,4,FALSE))=TRUE,(C4),(LEFT(VLOOKUP(C4,[1]Sheet2!$F$2:$I$17496,4,FALSE),6)))</f>
        <v>E88130</v>
      </c>
      <c r="E4" s="6">
        <v>1</v>
      </c>
      <c r="F4" s="2" t="s">
        <v>2</v>
      </c>
      <c r="H4" s="16" t="str">
        <f>IFERROR(VLOOKUP(TRIM(C4),[2]!Table_Query_from_BetcoViews[[AlternateID]:[ItemDescr2]],5,FALSE),F4)</f>
        <v>Frame, CRS/DRS</v>
      </c>
    </row>
    <row r="5" spans="2:8">
      <c r="B5" s="2" t="s">
        <v>4</v>
      </c>
      <c r="C5" s="3">
        <v>206752</v>
      </c>
      <c r="D5" s="10">
        <f>IF(ISNA(VLOOKUP(C5,[1]Sheet2!$F$2:$I$17496,4,FALSE))=TRUE,(C5),(LEFT(VLOOKUP(C5,[1]Sheet2!$F$2:$I$17496,4,FALSE),6)))</f>
        <v>206752</v>
      </c>
      <c r="E5" s="6">
        <v>1</v>
      </c>
      <c r="F5" s="2" t="s">
        <v>5</v>
      </c>
      <c r="H5" s="16" t="str">
        <f>IFERROR(VLOOKUP(TRIM(C5),[2]!Table_Query_from_BetcoViews[[AlternateID]:[ItemDescr2]],5,FALSE),F5)</f>
        <v>COVER</v>
      </c>
    </row>
    <row r="6" spans="2:8">
      <c r="B6" s="2" t="s">
        <v>6</v>
      </c>
      <c r="C6" s="3">
        <v>400651</v>
      </c>
      <c r="D6" s="10" t="str">
        <f>IF(ISNA(VLOOKUP(C6,[1]Sheet2!$F$2:$I$17496,4,FALSE))=TRUE,(C6),(LEFT(VLOOKUP(C6,[1]Sheet2!$F$2:$I$17496,4,FALSE),6)))</f>
        <v>E82391</v>
      </c>
      <c r="E6" s="6">
        <v>1</v>
      </c>
      <c r="F6" s="2" t="s">
        <v>7</v>
      </c>
      <c r="H6" s="16" t="str">
        <f>IFERROR(VLOOKUP(TRIM(C6),[2]!Table_Query_from_BetcoViews[[AlternateID]:[ItemDescr2]],5,FALSE),F6)</f>
        <v>Plug</v>
      </c>
    </row>
    <row r="7" spans="2:8">
      <c r="B7" s="2" t="s">
        <v>8</v>
      </c>
      <c r="C7" s="3">
        <v>209551</v>
      </c>
      <c r="D7" s="10" t="str">
        <f>IF(ISNA(VLOOKUP(C7,[1]Sheet2!$F$2:$I$17496,4,FALSE))=TRUE,(C7),(LEFT(VLOOKUP(C7,[1]Sheet2!$F$2:$I$17496,4,FALSE),6)))</f>
        <v>E82397</v>
      </c>
      <c r="E7" s="6">
        <v>1</v>
      </c>
      <c r="F7" s="2" t="s">
        <v>9</v>
      </c>
      <c r="H7" s="16" t="str">
        <f>IFERROR(VLOOKUP(TRIM(C7),[2]!Table_Query_from_BetcoViews[[AlternateID]:[ItemDescr2]],5,FALSE),F7)</f>
        <v>Hose, 12 OD x L 100</v>
      </c>
    </row>
    <row r="8" spans="2:8">
      <c r="B8" s="2" t="s">
        <v>10</v>
      </c>
      <c r="C8" s="3">
        <v>410297</v>
      </c>
      <c r="D8" s="10" t="str">
        <f>IF(ISNA(VLOOKUP(C8,[1]Sheet2!$F$2:$I$17496,4,FALSE))=TRUE,(C8),(LEFT(VLOOKUP(C8,[1]Sheet2!$F$2:$I$17496,4,FALSE),6)))</f>
        <v>E83499</v>
      </c>
      <c r="E8" s="6">
        <v>1</v>
      </c>
      <c r="F8" s="2" t="s">
        <v>11</v>
      </c>
      <c r="H8" s="16" t="str">
        <f>IFERROR(VLOOKUP(TRIM(C8),[2]!Table_Query_from_BetcoViews[[AlternateID]:[ItemDescr2]],5,FALSE),F8)</f>
        <v>Clamp  DRS/CRS</v>
      </c>
    </row>
    <row r="9" spans="2:8">
      <c r="B9" s="2" t="s">
        <v>12</v>
      </c>
      <c r="C9" s="3">
        <v>410479</v>
      </c>
      <c r="D9" s="10" t="str">
        <f>IF(ISNA(VLOOKUP(C9,[1]Sheet2!$F$2:$I$17496,4,FALSE))=TRUE,(C9),(LEFT(VLOOKUP(C9,[1]Sheet2!$F$2:$I$17496,4,FALSE),6)))</f>
        <v>E83486</v>
      </c>
      <c r="E9" s="6">
        <v>1</v>
      </c>
      <c r="F9" s="2" t="s">
        <v>13</v>
      </c>
      <c r="H9" s="16" t="str">
        <f>IFERROR(VLOOKUP(TRIM(C9),[2]!Table_Query_from_BetcoViews[[AlternateID]:[ItemDescr2]],5,FALSE),F9)</f>
        <v>Accelerator control box</v>
      </c>
    </row>
    <row r="10" spans="2:8">
      <c r="B10" s="2" t="s">
        <v>14</v>
      </c>
      <c r="C10" s="3">
        <v>400792</v>
      </c>
      <c r="D10" s="10" t="str">
        <f>IF(ISNA(VLOOKUP(C10,[1]Sheet2!$F$2:$I$17496,4,FALSE))=TRUE,(C10),(LEFT(VLOOKUP(C10,[1]Sheet2!$F$2:$I$17496,4,FALSE),6)))</f>
        <v>E81441</v>
      </c>
      <c r="E10" s="6">
        <v>1</v>
      </c>
      <c r="F10" s="2" t="s">
        <v>5</v>
      </c>
      <c r="H10" s="16" t="str">
        <f>IFERROR(VLOOKUP(TRIM(C10),[2]!Table_Query_from_BetcoViews[[AlternateID]:[ItemDescr2]],5,FALSE),F10)</f>
        <v>Cover</v>
      </c>
    </row>
    <row r="11" spans="2:8">
      <c r="B11" s="2" t="s">
        <v>15</v>
      </c>
      <c r="C11" s="3">
        <v>400791</v>
      </c>
      <c r="D11" s="10">
        <f>IF(ISNA(VLOOKUP(C11,[1]Sheet2!$F$2:$I$17496,4,FALSE))=TRUE,(C11),(LEFT(VLOOKUP(C11,[1]Sheet2!$F$2:$I$17496,4,FALSE),6)))</f>
        <v>400791</v>
      </c>
      <c r="E11" s="6">
        <v>1</v>
      </c>
      <c r="F11" s="2" t="s">
        <v>5</v>
      </c>
      <c r="H11" s="16" t="str">
        <f>IFERROR(VLOOKUP(TRIM(C11),[2]!Table_Query_from_BetcoViews[[AlternateID]:[ItemDescr2]],5,FALSE),F11)</f>
        <v>COVER</v>
      </c>
    </row>
    <row r="12" spans="2:8">
      <c r="B12" s="3">
        <v>10</v>
      </c>
      <c r="C12" s="3">
        <v>206755</v>
      </c>
      <c r="D12" s="10">
        <f>IF(ISNA(VLOOKUP(C12,[1]Sheet2!$F$2:$I$17496,4,FALSE))=TRUE,(C12),(LEFT(VLOOKUP(C12,[1]Sheet2!$F$2:$I$17496,4,FALSE),6)))</f>
        <v>206755</v>
      </c>
      <c r="E12" s="6">
        <v>1</v>
      </c>
      <c r="F12" s="2" t="s">
        <v>16</v>
      </c>
      <c r="H12" s="16" t="str">
        <f>IFERROR(VLOOKUP(TRIM(C12),[2]!Table_Query_from_BetcoViews[[AlternateID]:[ItemDescr2]],5,FALSE),F12)</f>
        <v>PLATE</v>
      </c>
    </row>
    <row r="13" spans="2:8">
      <c r="B13" s="3">
        <v>11</v>
      </c>
      <c r="C13" s="3">
        <v>405006</v>
      </c>
      <c r="D13" s="10" t="str">
        <f>IF(ISNA(VLOOKUP(C13,[1]Sheet2!$F$2:$I$17496,4,FALSE))=TRUE,(C13),(LEFT(VLOOKUP(C13,[1]Sheet2!$F$2:$I$17496,4,FALSE),6)))</f>
        <v>E88146</v>
      </c>
      <c r="E13" s="6">
        <v>1</v>
      </c>
      <c r="F13" s="2" t="s">
        <v>17</v>
      </c>
      <c r="H13" s="16" t="str">
        <f>IFERROR(VLOOKUP(TRIM(C13),[2]!Table_Query_from_BetcoViews[[AlternateID]:[ItemDescr2]],5,FALSE),F13)</f>
        <v>Decal, Tripla 65 Dash Board</v>
      </c>
    </row>
    <row r="14" spans="2:8">
      <c r="B14" s="3">
        <v>12</v>
      </c>
      <c r="C14" s="3">
        <v>206766</v>
      </c>
      <c r="D14" s="10">
        <f>IF(ISNA(VLOOKUP(C14,[1]Sheet2!$F$2:$I$17496,4,FALSE))=TRUE,(C14),(LEFT(VLOOKUP(C14,[1]Sheet2!$F$2:$I$17496,4,FALSE),6)))</f>
        <v>206766</v>
      </c>
      <c r="E14" s="6">
        <v>2</v>
      </c>
      <c r="F14" s="2" t="s">
        <v>18</v>
      </c>
      <c r="H14" s="16" t="str">
        <f>IFERROR(VLOOKUP(TRIM(C14),[2]!Table_Query_from_BetcoViews[[AlternateID]:[ItemDescr2]],5,FALSE),F14)</f>
        <v>STUD BOLT</v>
      </c>
    </row>
    <row r="15" spans="2:8">
      <c r="B15" s="3">
        <v>15</v>
      </c>
      <c r="C15" s="3">
        <v>203626</v>
      </c>
      <c r="D15" s="10" t="str">
        <f>IF(ISNA(VLOOKUP(C15,[1]Sheet2!$F$2:$I$17496,4,FALSE))=TRUE,(C15),(LEFT(VLOOKUP(C15,[1]Sheet2!$F$2:$I$17496,4,FALSE),6)))</f>
        <v>E83640</v>
      </c>
      <c r="E15" s="6">
        <v>1</v>
      </c>
      <c r="F15" s="4" t="s">
        <v>19</v>
      </c>
      <c r="H15" s="16" t="str">
        <f>IFERROR(VLOOKUP(TRIM(C15),[2]!Table_Query_from_BetcoViews[[AlternateID]:[ItemDescr2]],5,FALSE),F15)</f>
        <v>Squeegee shaft support</v>
      </c>
    </row>
    <row r="16" spans="2:8">
      <c r="B16" s="3">
        <v>50</v>
      </c>
      <c r="C16" s="3">
        <v>408517</v>
      </c>
      <c r="D16" s="10" t="str">
        <f>IF(ISNA(VLOOKUP(C16,[1]Sheet2!$F$2:$I$17496,4,FALSE))=TRUE,(C16),(LEFT(VLOOKUP(C16,[1]Sheet2!$F$2:$I$17496,4,FALSE),6)))</f>
        <v>E86263</v>
      </c>
      <c r="F16" s="2" t="s">
        <v>20</v>
      </c>
      <c r="H16" s="16" t="str">
        <f>IFERROR(VLOOKUP(TRIM(C16),[2]!Table_Query_from_BetcoViews[[AlternateID]:[ItemDescr2]],5,FALSE),F16)</f>
        <v>Oval Hd Phil Machine Screw M5x35 SS</v>
      </c>
    </row>
    <row r="17" spans="2:8">
      <c r="B17" s="3">
        <v>52</v>
      </c>
      <c r="C17" s="3">
        <v>408870</v>
      </c>
      <c r="D17" s="10">
        <f>IF(ISNA(VLOOKUP(C17,[1]Sheet2!$F$2:$I$17496,4,FALSE))=TRUE,(C17),(LEFT(VLOOKUP(C17,[1]Sheet2!$F$2:$I$17496,4,FALSE),6)))</f>
        <v>408870</v>
      </c>
      <c r="F17" s="2" t="s">
        <v>20</v>
      </c>
      <c r="H17" s="16" t="str">
        <f>IFERROR(VLOOKUP(TRIM(C17),[2]!Table_Query_from_BetcoViews[[AlternateID]:[ItemDescr2]],5,FALSE),F17)</f>
        <v>SCREW</v>
      </c>
    </row>
    <row r="18" spans="2:8">
      <c r="B18" s="3">
        <v>53</v>
      </c>
      <c r="C18" s="3">
        <v>408669</v>
      </c>
      <c r="D18" s="10" t="str">
        <f>IF(ISNA(VLOOKUP(C18,[1]Sheet2!$F$2:$I$17496,4,FALSE))=TRUE,(C18),(LEFT(VLOOKUP(C18,[1]Sheet2!$F$2:$I$17496,4,FALSE),6)))</f>
        <v>E83795</v>
      </c>
      <c r="F18" s="2" t="s">
        <v>20</v>
      </c>
      <c r="H18" s="16" t="str">
        <f>IFERROR(VLOOKUP(TRIM(C18),[2]!Table_Query_from_BetcoViews[[AlternateID]:[ItemDescr2]],5,FALSE),F18)</f>
        <v>Hex Bolt M8x16 Zinc</v>
      </c>
    </row>
    <row r="19" spans="2:8">
      <c r="B19" s="3">
        <v>54</v>
      </c>
      <c r="C19" s="3">
        <v>409181</v>
      </c>
      <c r="D19" s="10" t="str">
        <f>IF(ISNA(VLOOKUP(C19,[1]Sheet2!$F$2:$I$17496,4,FALSE))=TRUE,(C19),(LEFT(VLOOKUP(C19,[1]Sheet2!$F$2:$I$17496,4,FALSE),6)))</f>
        <v>E83704</v>
      </c>
      <c r="F19" s="2" t="s">
        <v>21</v>
      </c>
      <c r="H19" s="16" t="str">
        <f>IFERROR(VLOOKUP(TRIM(C19),[2]!Table_Query_from_BetcoViews[[AlternateID]:[ItemDescr2]],5,FALSE),F19)</f>
        <v>Lock Washer M8x13x2.2 Zinc</v>
      </c>
    </row>
    <row r="20" spans="2:8">
      <c r="B20" s="3">
        <v>55</v>
      </c>
      <c r="C20" s="3">
        <v>409175</v>
      </c>
      <c r="D20" s="10" t="str">
        <f>IF(ISNA(VLOOKUP(C20,[1]Sheet2!$F$2:$I$17496,4,FALSE))=TRUE,(C20),(LEFT(VLOOKUP(C20,[1]Sheet2!$F$2:$I$17496,4,FALSE),6)))</f>
        <v>E81874</v>
      </c>
      <c r="F20" s="2" t="s">
        <v>21</v>
      </c>
      <c r="H20" s="16" t="str">
        <f>IFERROR(VLOOKUP(TRIM(C20),[2]!Table_Query_from_BetcoViews[[AlternateID]:[ItemDescr2]],5,FALSE),F20)</f>
        <v>Flat Washer M8x17x1.6 Zinc</v>
      </c>
    </row>
    <row r="21" spans="2:8">
      <c r="B21" s="3">
        <v>56</v>
      </c>
      <c r="C21" s="3">
        <v>407666</v>
      </c>
      <c r="D21" s="10" t="str">
        <f>IF(ISNA(VLOOKUP(C21,[1]Sheet2!$F$2:$I$17496,4,FALSE))=TRUE,(C21),(LEFT(VLOOKUP(C21,[1]Sheet2!$F$2:$I$17496,4,FALSE),6)))</f>
        <v>E82772</v>
      </c>
      <c r="F21" s="2" t="s">
        <v>20</v>
      </c>
      <c r="H21" s="16" t="str">
        <f>IFERROR(VLOOKUP(TRIM(C21),[2]!Table_Query_from_BetcoViews[[AlternateID]:[ItemDescr2]],5,FALSE),F21)</f>
        <v>Hex Bolt M6x20 Zinc</v>
      </c>
    </row>
    <row r="22" spans="2:8">
      <c r="B22" s="3">
        <v>57</v>
      </c>
      <c r="C22" s="3">
        <v>409162</v>
      </c>
      <c r="D22" s="10" t="str">
        <f>IF(ISNA(VLOOKUP(C22,[1]Sheet2!$F$2:$I$17496,4,FALSE))=TRUE,(C22),(LEFT(VLOOKUP(C22,[1]Sheet2!$F$2:$I$17496,4,FALSE),6)))</f>
        <v>E83278</v>
      </c>
      <c r="F22" s="2" t="s">
        <v>21</v>
      </c>
      <c r="H22" s="16" t="str">
        <f>IFERROR(VLOOKUP(TRIM(C22),[2]!Table_Query_from_BetcoViews[[AlternateID]:[ItemDescr2]],5,FALSE),F22)</f>
        <v>Flat Washer M6.5x24x2 Zinc</v>
      </c>
    </row>
    <row r="23" spans="2:8">
      <c r="B23" s="3">
        <v>58</v>
      </c>
      <c r="C23" s="3">
        <v>408674</v>
      </c>
      <c r="D23" s="10" t="str">
        <f>IF(ISNA(VLOOKUP(C23,[1]Sheet2!$F$2:$I$17496,4,FALSE))=TRUE,(C23),(LEFT(VLOOKUP(C23,[1]Sheet2!$F$2:$I$17496,4,FALSE),6)))</f>
        <v>E83833</v>
      </c>
      <c r="F23" s="2" t="s">
        <v>20</v>
      </c>
      <c r="H23" s="16" t="str">
        <f>IFERROR(VLOOKUP(TRIM(C23),[2]!Table_Query_from_BetcoViews[[AlternateID]:[ItemDescr2]],5,FALSE),F23)</f>
        <v>Hex Bolt M8x25 Zinc</v>
      </c>
    </row>
    <row r="24" spans="2:8">
      <c r="B24" s="3">
        <v>59</v>
      </c>
      <c r="C24" s="3">
        <v>409085</v>
      </c>
      <c r="D24" s="10" t="str">
        <f>IF(ISNA(VLOOKUP(C24,[1]Sheet2!$F$2:$I$17496,4,FALSE))=TRUE,(C24),(LEFT(VLOOKUP(C24,[1]Sheet2!$F$2:$I$17496,4,FALSE),6)))</f>
        <v>E81709</v>
      </c>
      <c r="F24" s="2" t="s">
        <v>22</v>
      </c>
      <c r="H24" s="16" t="str">
        <f>IFERROR(VLOOKUP(TRIM(C24),[2]!Table_Query_from_BetcoViews[[AlternateID]:[ItemDescr2]],5,FALSE),F24)</f>
        <v>Nyloc Hex Nut, M8 Zinc</v>
      </c>
    </row>
    <row r="25" spans="2:8">
      <c r="B25" s="3">
        <v>60</v>
      </c>
      <c r="C25" s="3">
        <v>409147</v>
      </c>
      <c r="D25" s="10">
        <f>IF(ISNA(VLOOKUP(C25,[1]Sheet2!$F$2:$I$17496,4,FALSE))=TRUE,(C25),(LEFT(VLOOKUP(C25,[1]Sheet2!$F$2:$I$17496,4,FALSE),6)))</f>
        <v>409147</v>
      </c>
      <c r="F25" s="2" t="s">
        <v>21</v>
      </c>
      <c r="H25" s="16" t="str">
        <f>IFERROR(VLOOKUP(TRIM(C25),[2]!Table_Query_from_BetcoViews[[AlternateID]:[ItemDescr2]],5,FALSE),F25)</f>
        <v>WASHER</v>
      </c>
    </row>
    <row r="26" spans="2:8">
      <c r="B26" s="3">
        <v>61</v>
      </c>
      <c r="C26" s="3">
        <v>408861</v>
      </c>
      <c r="D26" s="10">
        <f>IF(ISNA(VLOOKUP(C26,[1]Sheet2!$F$2:$I$17496,4,FALSE))=TRUE,(C26),(LEFT(VLOOKUP(C26,[1]Sheet2!$F$2:$I$17496,4,FALSE),6)))</f>
        <v>408861</v>
      </c>
      <c r="F26" s="2" t="s">
        <v>20</v>
      </c>
      <c r="H26" s="16" t="str">
        <f>IFERROR(VLOOKUP(TRIM(C26),[2]!Table_Query_from_BetcoViews[[AlternateID]:[ItemDescr2]],5,FALSE),F26)</f>
        <v>SCREW</v>
      </c>
    </row>
    <row r="27" spans="2:8">
      <c r="B27" s="3">
        <v>62</v>
      </c>
      <c r="C27" s="3">
        <v>409082</v>
      </c>
      <c r="D27" s="10" t="str">
        <f>IF(ISNA(VLOOKUP(C27,[1]Sheet2!$F$2:$I$17496,4,FALSE))=TRUE,(C27),(LEFT(VLOOKUP(C27,[1]Sheet2!$F$2:$I$17496,4,FALSE),6)))</f>
        <v>E83550</v>
      </c>
      <c r="F27" s="2" t="s">
        <v>22</v>
      </c>
      <c r="H27" s="16" t="str">
        <f>IFERROR(VLOOKUP(TRIM(C27),[2]!Table_Query_from_BetcoViews[[AlternateID]:[ItemDescr2]],5,FALSE),F27)</f>
        <v>NyLoc Hex Nut, M6 Zinc</v>
      </c>
    </row>
    <row r="28" spans="2:8">
      <c r="B28" s="3">
        <v>63</v>
      </c>
      <c r="C28" s="3">
        <v>408718</v>
      </c>
      <c r="D28" s="10">
        <f>IF(ISNA(VLOOKUP(C28,[1]Sheet2!$F$2:$I$17496,4,FALSE))=TRUE,(C28),(LEFT(VLOOKUP(C28,[1]Sheet2!$F$2:$I$17496,4,FALSE),6)))</f>
        <v>408718</v>
      </c>
      <c r="F28" s="2" t="s">
        <v>20</v>
      </c>
      <c r="H28" s="16" t="str">
        <f>IFERROR(VLOOKUP(TRIM(C28),[2]!Table_Query_from_BetcoViews[[AlternateID]:[ItemDescr2]],5,FALSE),F28)</f>
        <v>SCREW</v>
      </c>
    </row>
    <row r="29" spans="2:8">
      <c r="B29" s="3">
        <v>64</v>
      </c>
      <c r="C29" s="3">
        <v>409196</v>
      </c>
      <c r="D29" s="10" t="str">
        <f>IF(ISNA(VLOOKUP(C29,[1]Sheet2!$F$2:$I$17496,4,FALSE))=TRUE,(C29),(LEFT(VLOOKUP(C29,[1]Sheet2!$F$2:$I$17496,4,FALSE),6)))</f>
        <v>E83948</v>
      </c>
      <c r="F29" s="2" t="s">
        <v>21</v>
      </c>
      <c r="H29" s="16" t="str">
        <f>IFERROR(VLOOKUP(TRIM(C29),[2]!Table_Query_from_BetcoViews[[AlternateID]:[ItemDescr2]],5,FALSE),F29)</f>
        <v>Lock Washer M10x18x2.2 Zinc</v>
      </c>
    </row>
    <row r="30" spans="2:8">
      <c r="B30" s="3">
        <v>65</v>
      </c>
      <c r="C30" s="3">
        <v>409191</v>
      </c>
      <c r="D30" s="10" t="str">
        <f>IF(ISNA(VLOOKUP(C30,[1]Sheet2!$F$2:$I$17496,4,FALSE))=TRUE,(C30),(LEFT(VLOOKUP(C30,[1]Sheet2!$F$2:$I$17496,4,FALSE),6)))</f>
        <v>E82773</v>
      </c>
      <c r="F30" s="2" t="s">
        <v>21</v>
      </c>
      <c r="H30" s="16" t="str">
        <f>IFERROR(VLOOKUP(TRIM(C30),[2]!Table_Query_from_BetcoViews[[AlternateID]:[ItemDescr2]],5,FALSE),F30)</f>
        <v>Flat Washer M10x21x2 Zinc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0"/>
  <sheetViews>
    <sheetView tabSelected="1" workbookViewId="0">
      <selection activeCell="E3" sqref="E3:E30"/>
    </sheetView>
  </sheetViews>
  <sheetFormatPr defaultRowHeight="15"/>
  <cols>
    <col min="1" max="1" width="13" customWidth="1"/>
    <col min="2" max="2" width="7" style="7" customWidth="1"/>
    <col min="3" max="4" width="9.140625" style="7"/>
    <col min="5" max="5" width="38" customWidth="1"/>
  </cols>
  <sheetData>
    <row r="2" spans="2:5">
      <c r="B2" s="11" t="s">
        <v>25</v>
      </c>
      <c r="C2" s="11" t="s">
        <v>24</v>
      </c>
      <c r="D2" s="11" t="s">
        <v>23</v>
      </c>
      <c r="E2" s="12" t="s">
        <v>0</v>
      </c>
    </row>
    <row r="3" spans="2:5">
      <c r="B3" s="13" t="s">
        <v>1</v>
      </c>
      <c r="C3" s="14">
        <v>209909</v>
      </c>
      <c r="D3" s="13">
        <v>1</v>
      </c>
      <c r="E3" s="15" t="s">
        <v>2</v>
      </c>
    </row>
    <row r="4" spans="2:5">
      <c r="B4" s="13" t="s">
        <v>3</v>
      </c>
      <c r="C4" s="13" t="s">
        <v>26</v>
      </c>
      <c r="D4" s="13">
        <v>1</v>
      </c>
      <c r="E4" s="15" t="s">
        <v>45</v>
      </c>
    </row>
    <row r="5" spans="2:5">
      <c r="B5" s="13" t="s">
        <v>4</v>
      </c>
      <c r="C5" s="14">
        <v>206752</v>
      </c>
      <c r="D5" s="13">
        <v>1</v>
      </c>
      <c r="E5" s="15" t="s">
        <v>5</v>
      </c>
    </row>
    <row r="6" spans="2:5">
      <c r="B6" s="13" t="s">
        <v>6</v>
      </c>
      <c r="C6" s="13" t="s">
        <v>27</v>
      </c>
      <c r="D6" s="13">
        <v>1</v>
      </c>
      <c r="E6" s="15" t="s">
        <v>46</v>
      </c>
    </row>
    <row r="7" spans="2:5">
      <c r="B7" s="13" t="s">
        <v>8</v>
      </c>
      <c r="C7" s="13" t="s">
        <v>28</v>
      </c>
      <c r="D7" s="13">
        <v>1</v>
      </c>
      <c r="E7" s="15" t="s">
        <v>47</v>
      </c>
    </row>
    <row r="8" spans="2:5">
      <c r="B8" s="13" t="s">
        <v>10</v>
      </c>
      <c r="C8" s="13" t="s">
        <v>29</v>
      </c>
      <c r="D8" s="13">
        <v>1</v>
      </c>
      <c r="E8" s="15" t="s">
        <v>48</v>
      </c>
    </row>
    <row r="9" spans="2:5">
      <c r="B9" s="13" t="s">
        <v>12</v>
      </c>
      <c r="C9" s="13" t="s">
        <v>30</v>
      </c>
      <c r="D9" s="13">
        <v>1</v>
      </c>
      <c r="E9" s="15" t="s">
        <v>49</v>
      </c>
    </row>
    <row r="10" spans="2:5">
      <c r="B10" s="13" t="s">
        <v>14</v>
      </c>
      <c r="C10" s="13" t="s">
        <v>31</v>
      </c>
      <c r="D10" s="13">
        <v>1</v>
      </c>
      <c r="E10" s="15" t="s">
        <v>50</v>
      </c>
    </row>
    <row r="11" spans="2:5">
      <c r="B11" s="13" t="s">
        <v>15</v>
      </c>
      <c r="C11" s="14">
        <v>400791</v>
      </c>
      <c r="D11" s="13">
        <v>1</v>
      </c>
      <c r="E11" s="15" t="s">
        <v>5</v>
      </c>
    </row>
    <row r="12" spans="2:5">
      <c r="B12" s="13">
        <v>10</v>
      </c>
      <c r="C12" s="14">
        <v>206755</v>
      </c>
      <c r="D12" s="13">
        <v>1</v>
      </c>
      <c r="E12" s="15" t="s">
        <v>16</v>
      </c>
    </row>
    <row r="13" spans="2:5">
      <c r="B13" s="13">
        <v>11</v>
      </c>
      <c r="C13" s="13" t="s">
        <v>32</v>
      </c>
      <c r="D13" s="13">
        <v>1</v>
      </c>
      <c r="E13" s="15" t="s">
        <v>51</v>
      </c>
    </row>
    <row r="14" spans="2:5">
      <c r="B14" s="13">
        <v>12</v>
      </c>
      <c r="C14" s="14">
        <v>206766</v>
      </c>
      <c r="D14" s="13">
        <v>2</v>
      </c>
      <c r="E14" s="15" t="s">
        <v>18</v>
      </c>
    </row>
    <row r="15" spans="2:5">
      <c r="B15" s="13">
        <v>15</v>
      </c>
      <c r="C15" s="13" t="s">
        <v>33</v>
      </c>
      <c r="D15" s="13">
        <v>1</v>
      </c>
      <c r="E15" s="15" t="s">
        <v>52</v>
      </c>
    </row>
    <row r="16" spans="2:5">
      <c r="B16" s="13">
        <v>50</v>
      </c>
      <c r="C16" s="13" t="s">
        <v>34</v>
      </c>
      <c r="D16" s="13"/>
      <c r="E16" s="15" t="s">
        <v>53</v>
      </c>
    </row>
    <row r="17" spans="2:5">
      <c r="B17" s="13">
        <v>52</v>
      </c>
      <c r="C17" s="14">
        <v>408870</v>
      </c>
      <c r="D17" s="13"/>
      <c r="E17" s="15" t="s">
        <v>20</v>
      </c>
    </row>
    <row r="18" spans="2:5">
      <c r="B18" s="13">
        <v>53</v>
      </c>
      <c r="C18" s="13" t="s">
        <v>35</v>
      </c>
      <c r="D18" s="13"/>
      <c r="E18" s="15" t="s">
        <v>54</v>
      </c>
    </row>
    <row r="19" spans="2:5">
      <c r="B19" s="13">
        <v>54</v>
      </c>
      <c r="C19" s="13" t="s">
        <v>36</v>
      </c>
      <c r="D19" s="13"/>
      <c r="E19" s="15" t="s">
        <v>55</v>
      </c>
    </row>
    <row r="20" spans="2:5">
      <c r="B20" s="13">
        <v>55</v>
      </c>
      <c r="C20" s="13" t="s">
        <v>37</v>
      </c>
      <c r="D20" s="13"/>
      <c r="E20" s="15" t="s">
        <v>56</v>
      </c>
    </row>
    <row r="21" spans="2:5">
      <c r="B21" s="13">
        <v>56</v>
      </c>
      <c r="C21" s="13" t="s">
        <v>38</v>
      </c>
      <c r="D21" s="13"/>
      <c r="E21" s="15" t="s">
        <v>57</v>
      </c>
    </row>
    <row r="22" spans="2:5">
      <c r="B22" s="13">
        <v>57</v>
      </c>
      <c r="C22" s="13" t="s">
        <v>39</v>
      </c>
      <c r="D22" s="13"/>
      <c r="E22" s="15" t="s">
        <v>58</v>
      </c>
    </row>
    <row r="23" spans="2:5">
      <c r="B23" s="13">
        <v>58</v>
      </c>
      <c r="C23" s="13" t="s">
        <v>40</v>
      </c>
      <c r="D23" s="13"/>
      <c r="E23" s="15" t="s">
        <v>59</v>
      </c>
    </row>
    <row r="24" spans="2:5">
      <c r="B24" s="13">
        <v>59</v>
      </c>
      <c r="C24" s="13" t="s">
        <v>41</v>
      </c>
      <c r="D24" s="13"/>
      <c r="E24" s="15" t="s">
        <v>60</v>
      </c>
    </row>
    <row r="25" spans="2:5">
      <c r="B25" s="13">
        <v>60</v>
      </c>
      <c r="C25" s="14">
        <v>409147</v>
      </c>
      <c r="D25" s="13"/>
      <c r="E25" s="15" t="s">
        <v>21</v>
      </c>
    </row>
    <row r="26" spans="2:5">
      <c r="B26" s="13">
        <v>61</v>
      </c>
      <c r="C26" s="14">
        <v>408861</v>
      </c>
      <c r="D26" s="13"/>
      <c r="E26" s="15" t="s">
        <v>20</v>
      </c>
    </row>
    <row r="27" spans="2:5">
      <c r="B27" s="13">
        <v>62</v>
      </c>
      <c r="C27" s="13" t="s">
        <v>42</v>
      </c>
      <c r="D27" s="13"/>
      <c r="E27" s="15" t="s">
        <v>61</v>
      </c>
    </row>
    <row r="28" spans="2:5">
      <c r="B28" s="13">
        <v>63</v>
      </c>
      <c r="C28" s="14">
        <v>408718</v>
      </c>
      <c r="D28" s="13"/>
      <c r="E28" s="15" t="s">
        <v>20</v>
      </c>
    </row>
    <row r="29" spans="2:5">
      <c r="B29" s="13">
        <v>64</v>
      </c>
      <c r="C29" s="13" t="s">
        <v>43</v>
      </c>
      <c r="D29" s="13"/>
      <c r="E29" s="15" t="s">
        <v>62</v>
      </c>
    </row>
    <row r="30" spans="2:5">
      <c r="B30" s="13">
        <v>65</v>
      </c>
      <c r="C30" s="13" t="s">
        <v>44</v>
      </c>
      <c r="D30" s="13"/>
      <c r="E30" s="15" t="s">
        <v>63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D52DDE-DA8B-4EA6-AF66-50FF8E2279E2}"/>
</file>

<file path=customXml/itemProps2.xml><?xml version="1.0" encoding="utf-8"?>
<ds:datastoreItem xmlns:ds="http://schemas.openxmlformats.org/officeDocument/2006/customXml" ds:itemID="{737DE278-DD93-4AAC-BBF5-18D71DA8DCB5}"/>
</file>

<file path=customXml/itemProps3.xml><?xml version="1.0" encoding="utf-8"?>
<ds:datastoreItem xmlns:ds="http://schemas.openxmlformats.org/officeDocument/2006/customXml" ds:itemID="{5D7C09FC-5728-4687-848D-688429CDC4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2010-08-06T20:06:40Z</cp:lastPrinted>
  <dcterms:created xsi:type="dcterms:W3CDTF">2010-07-27T20:22:02Z</dcterms:created>
  <dcterms:modified xsi:type="dcterms:W3CDTF">2010-08-06T20:06:50Z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